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2980" windowHeight="84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<sst xmlns="http://schemas.openxmlformats.org/spreadsheetml/2006/main" count="136" uniqueCount="126">
  <si>
    <t>PRIHODI PO VRSTAMA</t>
  </si>
  <si>
    <t>TURISTIČKA ZAJEDNICA GRADA OGULINA</t>
  </si>
  <si>
    <t>1.</t>
  </si>
  <si>
    <t>Prihodi od boravišne pristojbe</t>
  </si>
  <si>
    <t>2.</t>
  </si>
  <si>
    <t>Prihodi od turističke članarine</t>
  </si>
  <si>
    <t>3.</t>
  </si>
  <si>
    <t>Prihodi od donacija</t>
  </si>
  <si>
    <t>3.1.</t>
  </si>
  <si>
    <t>Donacije iz proračuna Grada Ogulina</t>
  </si>
  <si>
    <t>3.1.1.</t>
  </si>
  <si>
    <t>Funkcioniranje Turističkog ureda</t>
  </si>
  <si>
    <t>3.1.2.</t>
  </si>
  <si>
    <t>3.2.</t>
  </si>
  <si>
    <t>3.3.</t>
  </si>
  <si>
    <t>Donacije iz proračuna RH</t>
  </si>
  <si>
    <t>3.3.1.</t>
  </si>
  <si>
    <t>Ministarstvo turizma - programske aktivnosti</t>
  </si>
  <si>
    <t>3.3.2.</t>
  </si>
  <si>
    <t>Ministarstvo kulture - programske aktivnosti</t>
  </si>
  <si>
    <t>3.4.</t>
  </si>
  <si>
    <t>Donacije sustava turističkih zajednica</t>
  </si>
  <si>
    <t>3.4.1.</t>
  </si>
  <si>
    <t>3.4.2.</t>
  </si>
  <si>
    <t>Hrvatska turistička zajednica</t>
  </si>
  <si>
    <t>4.</t>
  </si>
  <si>
    <t>Prihodi od drugih aktivnosti u skladu sa Zakonom o TZ i promicanju hrvatskog turizma (čl.10,st.3)</t>
  </si>
  <si>
    <t>5.</t>
  </si>
  <si>
    <t>PRIHODI UKUPNO</t>
  </si>
  <si>
    <t>ADMINISTRATIVNI RASHODI</t>
  </si>
  <si>
    <t>1.1.</t>
  </si>
  <si>
    <t>Rashodi za radnike (TU+TIC)</t>
  </si>
  <si>
    <t>1.2.</t>
  </si>
  <si>
    <t>Rashodi ureda</t>
  </si>
  <si>
    <t>1.3.</t>
  </si>
  <si>
    <t>Rashodi za rada tijela turističke zajednice</t>
  </si>
  <si>
    <t>DIZAJN VRIJEDNOSTI</t>
  </si>
  <si>
    <t>2.1.</t>
  </si>
  <si>
    <t>Poticanje i sudjelovanje u uređenju grada (osim izgradnje komunalne infrastrukture)</t>
  </si>
  <si>
    <t>2.2.</t>
  </si>
  <si>
    <t>Projekt Đulin vrt - uređenje neuređenih površina</t>
  </si>
  <si>
    <t>2.3.</t>
  </si>
  <si>
    <t>2.1.1.</t>
  </si>
  <si>
    <t>2.1.2.</t>
  </si>
  <si>
    <t>Akcija Za moj Ogulin</t>
  </si>
  <si>
    <t>Manifestacije</t>
  </si>
  <si>
    <t>2.2.1.</t>
  </si>
  <si>
    <t>Ogulinski festival bajke</t>
  </si>
  <si>
    <t>2.2.2.</t>
  </si>
  <si>
    <t>Ciklobajka</t>
  </si>
  <si>
    <t>2.2.3.</t>
  </si>
  <si>
    <t>Potpore manifestacijama (suorganizacija s drugim subjektima te donacije drugima za manifestaciju)</t>
  </si>
  <si>
    <t>Novi proizvod - legenda na ruti bajke za strane turiste</t>
  </si>
  <si>
    <t>Potpora razvoju DMK-e</t>
  </si>
  <si>
    <t>2.4.</t>
  </si>
  <si>
    <t>KOMUNIKACIJA VRIJEDNOSTI</t>
  </si>
  <si>
    <t>Online komunikacija</t>
  </si>
  <si>
    <t>Internet stranice u upravljanje Internet stranicama</t>
  </si>
  <si>
    <t>Offline komunikacija</t>
  </si>
  <si>
    <t>3.2.1.</t>
  </si>
  <si>
    <t>3.2.2.</t>
  </si>
  <si>
    <t>Opće oglašavanje (tisak, TV)</t>
  </si>
  <si>
    <t>3.2.3.</t>
  </si>
  <si>
    <t>Brošure i ostali tiskani materijal</t>
  </si>
  <si>
    <t>3.2.4.</t>
  </si>
  <si>
    <t>Karta grada i Plan grada Ogulina</t>
  </si>
  <si>
    <t>3.2.5.</t>
  </si>
  <si>
    <t>Ostali tiskani materijal</t>
  </si>
  <si>
    <t>Suveniri i promo materijali</t>
  </si>
  <si>
    <t>Infotable</t>
  </si>
  <si>
    <t>Turistička signalizacija</t>
  </si>
  <si>
    <t>3.5.</t>
  </si>
  <si>
    <t>DISTRIBUCIJA I PRODAJA VRIJEDNOSTI</t>
  </si>
  <si>
    <t>4.1.</t>
  </si>
  <si>
    <t>Sajmovi</t>
  </si>
  <si>
    <t>4.2.</t>
  </si>
  <si>
    <t>Studijska putovanja novinara i agenata</t>
  </si>
  <si>
    <t>4.3.</t>
  </si>
  <si>
    <t>Posebne prezentacije</t>
  </si>
  <si>
    <t>INTERNI MARKETING</t>
  </si>
  <si>
    <t>5.1.</t>
  </si>
  <si>
    <t>Edukacija (zaposleni, subjekti javnog i privatnog sektora)</t>
  </si>
  <si>
    <t>5.2.</t>
  </si>
  <si>
    <t>Koordinacja subjekata koji su neposredno ili posredno uključeni u turistički promet)</t>
  </si>
  <si>
    <t>6.</t>
  </si>
  <si>
    <t>MARKETINŠKA INFRASTRUKTURA</t>
  </si>
  <si>
    <t>6.1.</t>
  </si>
  <si>
    <t>Poticanje i pomaganje razvoju turizma na područjima koja nisu turistički razvijena</t>
  </si>
  <si>
    <t>Održivo korištenje kanjona Dobre, Đulinog ponora i špilje Medvedice</t>
  </si>
  <si>
    <t>Kreiranje dodatne ponude na području grada</t>
  </si>
  <si>
    <t>7.</t>
  </si>
  <si>
    <t>7.1.</t>
  </si>
  <si>
    <t>Proizvodnja multimedijalnih CD-a</t>
  </si>
  <si>
    <t>6.2.</t>
  </si>
  <si>
    <t>Istraživanje tržišta</t>
  </si>
  <si>
    <t>6.3.</t>
  </si>
  <si>
    <t>Formiranje baze podataka</t>
  </si>
  <si>
    <t>6.4.</t>
  </si>
  <si>
    <t>Suradnja s međunarodnim institucijama</t>
  </si>
  <si>
    <t>6.5.</t>
  </si>
  <si>
    <t>Banka Fotografija i priprema u izdavaštvo</t>
  </si>
  <si>
    <t>6.6.</t>
  </si>
  <si>
    <t>POSEBNI PROGRAMI</t>
  </si>
  <si>
    <t>7.1.1.</t>
  </si>
  <si>
    <t>7.1.2.</t>
  </si>
  <si>
    <t>8.</t>
  </si>
  <si>
    <t>OSTALO (planovi razvoja turizma, strateški marketing planovi i ostalo)</t>
  </si>
  <si>
    <t>Menadžment projekta Ogulin - zavičaj bajke / Strateški marketinški plan</t>
  </si>
  <si>
    <t>8.1.</t>
  </si>
  <si>
    <t>9.</t>
  </si>
  <si>
    <t>10.</t>
  </si>
  <si>
    <t>POKRIVANJE MANJKA IZ PRETHODNE GODINE (ako je ostvaren)</t>
  </si>
  <si>
    <t>RASHODI UKUPNO</t>
  </si>
  <si>
    <t>Oglašavanje u promotivnim kampanjama javnog i privatnog sektora</t>
  </si>
  <si>
    <t>Jedinstveni turistički informacijski sustav (eVisitor, statistika, PPS)</t>
  </si>
  <si>
    <t>PRIJENOS VIŠKA/ POKRIVANJE MANJKA U IDUĆOJ GODINI - UKUPNI PRIHODI UMANJENI ZA UKUPNE RASHODE</t>
  </si>
  <si>
    <t>Turistička zajednica KŽ</t>
  </si>
  <si>
    <t>PRIJEDLOG FINANCIJSKI PLAN ZA 2017. S PROJEKCIJAMA ZA 2018. I 2019. GODINU</t>
  </si>
  <si>
    <t>Predsjednik TZ:</t>
  </si>
  <si>
    <t>Jure Turković, dipl.ing.građ.</t>
  </si>
  <si>
    <t>Izradila:</t>
  </si>
  <si>
    <t>Aleksandra Kolić Puškarić</t>
  </si>
  <si>
    <t xml:space="preserve">Ostali nespomenuti prihodi (refundacija troška upravljanja PPS destinacijom, troškovi ureda ravnatelja IKB - struja, grijanje) </t>
  </si>
  <si>
    <t>Donacije iz proračuna Karlovačke županije (uračunat donos donacije iz 2015.= 15.000,00)</t>
  </si>
  <si>
    <t>Programske aktivnosti (20.000,00 prema proračunu grada + povrat 30% BP za poboljšanje uvjeta boravka turista)</t>
  </si>
  <si>
    <t>TRANSFER BORAVIŠNE PRISTOJBE GRADU / 30% Zakon o boravišnoj pristojbi - neslužbeno pročišćeni tekst ; (NN 152/08; NN 59/09; NN 97/13; NN 158/13; NN 30/14), čl. 20. st.3. t.1.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</si>
</sst>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wrapText="1" shrinkToFit="1"/>
    </xf>
    <xf numFmtId="4" fontId="0" fillId="6" borderId="10" xfId="0" applyNumberFormat="1" applyFill="1" applyBorder="1" applyAlignment="1">
      <alignment/>
    </xf>
    <xf numFmtId="0" fontId="0" fillId="0" borderId="10" xfId="0" applyBorder="1" applyAlignment="1">
      <alignment wrapText="1" shrinkToFit="1"/>
    </xf>
    <xf numFmtId="4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20" fillId="0" borderId="10" xfId="0" applyFont="1" applyBorder="1" applyAlignment="1">
      <alignment wrapText="1" shrinkToFit="1"/>
    </xf>
    <xf numFmtId="4" fontId="0" fillId="19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50">
      <selection activeCell="C67" sqref="C67"/>
    </sheetView>
  </sheetViews>
  <sheetFormatPr defaultColWidth="9.140625" defaultRowHeight="15"/>
  <cols>
    <col min="1" max="1" width="5.140625" style="0" customWidth="1"/>
    <col min="2" max="2" width="30.7109375" style="0" customWidth="1"/>
    <col min="3" max="3" width="11.421875" style="0" customWidth="1"/>
    <col min="4" max="4" width="12.57421875" style="0" customWidth="1"/>
    <col min="5" max="5" width="11.28125" style="0" customWidth="1"/>
    <col min="9" max="9" width="10.00390625" style="0" bestFit="1" customWidth="1"/>
  </cols>
  <sheetData>
    <row r="1" spans="1:5" ht="14.25">
      <c r="A1" s="13" t="s">
        <v>1</v>
      </c>
      <c r="B1" s="13"/>
      <c r="C1" s="13"/>
      <c r="D1" s="13"/>
      <c r="E1" s="13"/>
    </row>
    <row r="2" spans="1:5" ht="14.25">
      <c r="A2" s="13" t="s">
        <v>117</v>
      </c>
      <c r="B2" s="13"/>
      <c r="C2" s="13"/>
      <c r="D2" s="13"/>
      <c r="E2" s="13"/>
    </row>
    <row r="3" spans="1:5" ht="14.25">
      <c r="A3" s="1"/>
      <c r="B3" s="1" t="s">
        <v>0</v>
      </c>
      <c r="C3" s="11">
        <v>2017</v>
      </c>
      <c r="D3" s="11">
        <v>2018</v>
      </c>
      <c r="E3" s="11">
        <v>2019</v>
      </c>
    </row>
    <row r="4" spans="1:5" ht="14.25">
      <c r="A4" s="2" t="s">
        <v>2</v>
      </c>
      <c r="B4" s="3" t="s">
        <v>3</v>
      </c>
      <c r="C4" s="4">
        <v>65500</v>
      </c>
      <c r="D4" s="4">
        <v>70000</v>
      </c>
      <c r="E4" s="4">
        <v>75000</v>
      </c>
    </row>
    <row r="5" spans="1:5" ht="14.25">
      <c r="A5" s="2" t="s">
        <v>4</v>
      </c>
      <c r="B5" s="3" t="s">
        <v>5</v>
      </c>
      <c r="C5" s="4">
        <v>160000</v>
      </c>
      <c r="D5" s="4">
        <v>180000</v>
      </c>
      <c r="E5" s="4">
        <v>185000</v>
      </c>
    </row>
    <row r="6" spans="1:5" ht="14.25">
      <c r="A6" s="2" t="s">
        <v>6</v>
      </c>
      <c r="B6" s="3" t="s">
        <v>7</v>
      </c>
      <c r="C6" s="4">
        <f>C7+C10+C11+C14</f>
        <v>748307.5</v>
      </c>
      <c r="D6" s="4">
        <f>D7+D10+D11+D14</f>
        <v>596000</v>
      </c>
      <c r="E6" s="4">
        <f>E7+E10+E11+E14</f>
        <v>597500</v>
      </c>
    </row>
    <row r="7" spans="1:5" ht="28.5">
      <c r="A7" s="1" t="s">
        <v>8</v>
      </c>
      <c r="B7" s="5" t="s">
        <v>9</v>
      </c>
      <c r="C7" s="6">
        <f>C8+C9</f>
        <v>269650</v>
      </c>
      <c r="D7" s="6">
        <f>D8+D9</f>
        <v>271000</v>
      </c>
      <c r="E7" s="6">
        <f>E8+E9</f>
        <v>272500</v>
      </c>
    </row>
    <row r="8" spans="1:5" ht="14.25">
      <c r="A8" s="1" t="s">
        <v>10</v>
      </c>
      <c r="B8" s="5" t="s">
        <v>11</v>
      </c>
      <c r="C8" s="6">
        <v>230000</v>
      </c>
      <c r="D8" s="6">
        <v>230000</v>
      </c>
      <c r="E8" s="6">
        <v>230000</v>
      </c>
    </row>
    <row r="9" spans="1:5" ht="57">
      <c r="A9" s="1" t="s">
        <v>12</v>
      </c>
      <c r="B9" s="5" t="s">
        <v>124</v>
      </c>
      <c r="C9" s="6">
        <v>39650</v>
      </c>
      <c r="D9" s="6">
        <v>41000</v>
      </c>
      <c r="E9" s="6">
        <v>42500</v>
      </c>
    </row>
    <row r="10" spans="1:5" ht="42.75">
      <c r="A10" s="1" t="s">
        <v>13</v>
      </c>
      <c r="B10" s="5" t="s">
        <v>123</v>
      </c>
      <c r="C10" s="6">
        <v>65000</v>
      </c>
      <c r="D10" s="6">
        <v>30000</v>
      </c>
      <c r="E10" s="6">
        <v>30000</v>
      </c>
    </row>
    <row r="11" spans="1:5" ht="14.25">
      <c r="A11" s="7" t="s">
        <v>14</v>
      </c>
      <c r="B11" s="5" t="s">
        <v>15</v>
      </c>
      <c r="C11" s="6">
        <f>C12+C13</f>
        <v>155000</v>
      </c>
      <c r="D11" s="6">
        <f>D12+D13</f>
        <v>105000</v>
      </c>
      <c r="E11" s="6">
        <f>E12+E13</f>
        <v>105000</v>
      </c>
    </row>
    <row r="12" spans="1:5" ht="28.5">
      <c r="A12" s="1" t="s">
        <v>16</v>
      </c>
      <c r="B12" s="5" t="s">
        <v>17</v>
      </c>
      <c r="C12" s="6">
        <v>5000</v>
      </c>
      <c r="D12" s="6">
        <v>5000</v>
      </c>
      <c r="E12" s="6">
        <v>5000</v>
      </c>
    </row>
    <row r="13" spans="1:5" ht="28.5">
      <c r="A13" s="1" t="s">
        <v>18</v>
      </c>
      <c r="B13" s="5" t="s">
        <v>19</v>
      </c>
      <c r="C13" s="6">
        <v>150000</v>
      </c>
      <c r="D13" s="6">
        <v>100000</v>
      </c>
      <c r="E13" s="6">
        <v>100000</v>
      </c>
    </row>
    <row r="14" spans="1:9" ht="28.5">
      <c r="A14" s="1" t="s">
        <v>20</v>
      </c>
      <c r="B14" s="5" t="s">
        <v>21</v>
      </c>
      <c r="C14" s="6">
        <f>C15+C16</f>
        <v>258657.5</v>
      </c>
      <c r="D14" s="6">
        <f>D15+D16</f>
        <v>190000</v>
      </c>
      <c r="E14" s="6">
        <f>E15+E16</f>
        <v>190000</v>
      </c>
      <c r="I14" s="12"/>
    </row>
    <row r="15" spans="1:5" ht="14.25">
      <c r="A15" s="1" t="s">
        <v>22</v>
      </c>
      <c r="B15" s="5" t="s">
        <v>24</v>
      </c>
      <c r="C15" s="6">
        <v>258657.5</v>
      </c>
      <c r="D15" s="6">
        <v>190000</v>
      </c>
      <c r="E15" s="6">
        <v>190000</v>
      </c>
    </row>
    <row r="16" spans="1:5" ht="14.25">
      <c r="A16" s="8" t="s">
        <v>23</v>
      </c>
      <c r="B16" s="5" t="s">
        <v>116</v>
      </c>
      <c r="C16" s="6">
        <v>0</v>
      </c>
      <c r="D16" s="6">
        <v>0</v>
      </c>
      <c r="E16" s="6">
        <v>0</v>
      </c>
    </row>
    <row r="17" spans="1:5" ht="42.75">
      <c r="A17" s="2" t="s">
        <v>25</v>
      </c>
      <c r="B17" s="3" t="s">
        <v>26</v>
      </c>
      <c r="C17" s="4">
        <v>10000</v>
      </c>
      <c r="D17" s="4">
        <v>10000</v>
      </c>
      <c r="E17" s="4">
        <v>15000</v>
      </c>
    </row>
    <row r="18" spans="1:5" ht="57">
      <c r="A18" s="2" t="s">
        <v>27</v>
      </c>
      <c r="B18" s="3" t="s">
        <v>122</v>
      </c>
      <c r="C18" s="4">
        <v>20000</v>
      </c>
      <c r="D18" s="4">
        <v>21000</v>
      </c>
      <c r="E18" s="4">
        <v>25000</v>
      </c>
    </row>
    <row r="19" spans="1:5" ht="14.25">
      <c r="A19" s="14" t="s">
        <v>28</v>
      </c>
      <c r="B19" s="14"/>
      <c r="C19" s="10">
        <f>C4+C5+C6+C17+C18</f>
        <v>1003807.5</v>
      </c>
      <c r="D19" s="10">
        <f>D4+D5+D6+D17+D18</f>
        <v>877000</v>
      </c>
      <c r="E19" s="10">
        <f>E4+E5+E6+E17+E18</f>
        <v>897500</v>
      </c>
    </row>
    <row r="20" spans="1:5" ht="14.25">
      <c r="A20" s="15"/>
      <c r="B20" s="15"/>
      <c r="C20" s="15"/>
      <c r="D20" s="15"/>
      <c r="E20" s="15"/>
    </row>
    <row r="21" spans="1:5" ht="14.25">
      <c r="A21" s="2" t="s">
        <v>2</v>
      </c>
      <c r="B21" s="3" t="s">
        <v>29</v>
      </c>
      <c r="C21" s="4">
        <f>C22+C23+C24</f>
        <v>310000</v>
      </c>
      <c r="D21" s="4">
        <f>D22+D23+D24</f>
        <v>332000</v>
      </c>
      <c r="E21" s="4">
        <f>E22+E23+E24</f>
        <v>362000</v>
      </c>
    </row>
    <row r="22" spans="1:5" ht="14.25">
      <c r="A22" s="1" t="s">
        <v>30</v>
      </c>
      <c r="B22" s="5" t="s">
        <v>31</v>
      </c>
      <c r="C22" s="6">
        <v>258000</v>
      </c>
      <c r="D22" s="6">
        <v>280000</v>
      </c>
      <c r="E22" s="6">
        <v>300000</v>
      </c>
    </row>
    <row r="23" spans="1:5" ht="14.25">
      <c r="A23" s="1" t="s">
        <v>32</v>
      </c>
      <c r="B23" s="5" t="s">
        <v>33</v>
      </c>
      <c r="C23" s="6">
        <v>50000</v>
      </c>
      <c r="D23" s="6">
        <v>50000</v>
      </c>
      <c r="E23" s="6">
        <v>60000</v>
      </c>
    </row>
    <row r="24" spans="1:5" ht="28.5">
      <c r="A24" s="1" t="s">
        <v>34</v>
      </c>
      <c r="B24" s="5" t="s">
        <v>35</v>
      </c>
      <c r="C24" s="6">
        <v>2000</v>
      </c>
      <c r="D24" s="6">
        <v>2000</v>
      </c>
      <c r="E24" s="6">
        <v>2000</v>
      </c>
    </row>
    <row r="25" spans="1:5" ht="14.25">
      <c r="A25" s="2" t="s">
        <v>4</v>
      </c>
      <c r="B25" s="3" t="s">
        <v>36</v>
      </c>
      <c r="C25" s="4">
        <f>C26+C29+C33+C34</f>
        <v>354000</v>
      </c>
      <c r="D25" s="4">
        <f>D26+D29+D33+D34</f>
        <v>223500</v>
      </c>
      <c r="E25" s="4">
        <f>E26+E29+E33+E34</f>
        <v>219500</v>
      </c>
    </row>
    <row r="26" spans="1:5" ht="42.75">
      <c r="A26" s="1" t="s">
        <v>37</v>
      </c>
      <c r="B26" s="5" t="s">
        <v>38</v>
      </c>
      <c r="C26" s="6">
        <f>C27+C28</f>
        <v>152000</v>
      </c>
      <c r="D26" s="6">
        <f>D27+D28</f>
        <v>15000</v>
      </c>
      <c r="E26" s="6">
        <v>5000</v>
      </c>
    </row>
    <row r="27" spans="1:5" ht="28.5">
      <c r="A27" s="1" t="s">
        <v>42</v>
      </c>
      <c r="B27" s="5" t="s">
        <v>40</v>
      </c>
      <c r="C27" s="6">
        <v>150000</v>
      </c>
      <c r="D27" s="6">
        <v>10000</v>
      </c>
      <c r="E27" s="6">
        <v>5000</v>
      </c>
    </row>
    <row r="28" spans="1:5" ht="14.25">
      <c r="A28" s="1" t="s">
        <v>43</v>
      </c>
      <c r="B28" s="9" t="s">
        <v>44</v>
      </c>
      <c r="C28" s="6">
        <v>2000</v>
      </c>
      <c r="D28" s="6">
        <v>5000</v>
      </c>
      <c r="E28" s="6">
        <v>5000</v>
      </c>
    </row>
    <row r="29" spans="1:5" ht="14.25">
      <c r="A29" s="1" t="s">
        <v>39</v>
      </c>
      <c r="B29" s="5" t="s">
        <v>45</v>
      </c>
      <c r="C29" s="6">
        <f>C30+C31+C32</f>
        <v>201000</v>
      </c>
      <c r="D29" s="6">
        <f>D30+D31+D32</f>
        <v>207000</v>
      </c>
      <c r="E29" s="6">
        <f>E30+E31+E32</f>
        <v>213000</v>
      </c>
    </row>
    <row r="30" spans="1:5" ht="14.25">
      <c r="A30" s="1" t="s">
        <v>46</v>
      </c>
      <c r="B30" s="5" t="s">
        <v>47</v>
      </c>
      <c r="C30" s="6">
        <v>200000</v>
      </c>
      <c r="D30" s="6">
        <v>204000</v>
      </c>
      <c r="E30" s="6">
        <v>210000</v>
      </c>
    </row>
    <row r="31" spans="1:5" ht="14.25">
      <c r="A31" s="1" t="s">
        <v>48</v>
      </c>
      <c r="B31" s="5" t="s">
        <v>49</v>
      </c>
      <c r="C31" s="6">
        <v>500</v>
      </c>
      <c r="D31" s="6">
        <v>1000</v>
      </c>
      <c r="E31" s="6">
        <v>1000</v>
      </c>
    </row>
    <row r="32" spans="1:5" ht="57">
      <c r="A32" s="1" t="s">
        <v>50</v>
      </c>
      <c r="B32" s="5" t="s">
        <v>51</v>
      </c>
      <c r="C32" s="6">
        <v>500</v>
      </c>
      <c r="D32" s="6">
        <v>2000</v>
      </c>
      <c r="E32" s="6">
        <v>2000</v>
      </c>
    </row>
    <row r="33" spans="1:5" ht="28.5">
      <c r="A33" s="1" t="s">
        <v>41</v>
      </c>
      <c r="B33" s="5" t="s">
        <v>52</v>
      </c>
      <c r="C33" s="6">
        <v>500</v>
      </c>
      <c r="D33" s="6">
        <v>1000</v>
      </c>
      <c r="E33" s="6">
        <v>1000</v>
      </c>
    </row>
    <row r="34" spans="1:5" ht="14.25">
      <c r="A34" s="1" t="s">
        <v>54</v>
      </c>
      <c r="B34" s="5" t="s">
        <v>53</v>
      </c>
      <c r="C34" s="6">
        <v>500</v>
      </c>
      <c r="D34" s="6">
        <v>500</v>
      </c>
      <c r="E34" s="6">
        <v>500</v>
      </c>
    </row>
    <row r="35" spans="1:5" ht="14.25">
      <c r="A35" s="2" t="s">
        <v>6</v>
      </c>
      <c r="B35" s="3" t="s">
        <v>55</v>
      </c>
      <c r="C35" s="4">
        <f>C36+C38+C44+C45+C46</f>
        <v>273157.5</v>
      </c>
      <c r="D35" s="4">
        <f>D36+D38+D44+D45+D46</f>
        <v>261000</v>
      </c>
      <c r="E35" s="4">
        <f>E36+E38+E44+E45+E46</f>
        <v>251000</v>
      </c>
    </row>
    <row r="36" spans="1:5" ht="14.25">
      <c r="A36" s="1" t="s">
        <v>8</v>
      </c>
      <c r="B36" s="5" t="s">
        <v>56</v>
      </c>
      <c r="C36" s="6">
        <f>C37</f>
        <v>1000</v>
      </c>
      <c r="D36" s="6">
        <f>D37</f>
        <v>35000</v>
      </c>
      <c r="E36" s="6">
        <f>E37</f>
        <v>10000</v>
      </c>
    </row>
    <row r="37" spans="1:5" ht="28.5">
      <c r="A37" s="1" t="s">
        <v>10</v>
      </c>
      <c r="B37" s="5" t="s">
        <v>57</v>
      </c>
      <c r="C37" s="6">
        <v>1000</v>
      </c>
      <c r="D37" s="6">
        <v>35000</v>
      </c>
      <c r="E37" s="6">
        <v>10000</v>
      </c>
    </row>
    <row r="38" spans="1:5" ht="14.25">
      <c r="A38" s="1" t="s">
        <v>13</v>
      </c>
      <c r="B38" s="5" t="s">
        <v>58</v>
      </c>
      <c r="C38" s="6">
        <f>C39+C40+C41+C42+C43</f>
        <v>227157.5</v>
      </c>
      <c r="D38" s="6">
        <f>D39+D40+D41+D42+D43</f>
        <v>216000</v>
      </c>
      <c r="E38" s="6">
        <f>E39+E40+E41+E42+E43</f>
        <v>216000</v>
      </c>
    </row>
    <row r="39" spans="1:5" ht="42.75">
      <c r="A39" s="1" t="s">
        <v>59</v>
      </c>
      <c r="B39" s="5" t="s">
        <v>113</v>
      </c>
      <c r="C39" s="6">
        <v>181657.5</v>
      </c>
      <c r="D39" s="6">
        <v>200000</v>
      </c>
      <c r="E39" s="6">
        <v>200000</v>
      </c>
    </row>
    <row r="40" spans="1:5" ht="14.25">
      <c r="A40" s="1" t="s">
        <v>60</v>
      </c>
      <c r="B40" s="5" t="s">
        <v>61</v>
      </c>
      <c r="C40" s="6">
        <v>2000</v>
      </c>
      <c r="D40" s="6">
        <v>5000</v>
      </c>
      <c r="E40" s="6">
        <v>5000</v>
      </c>
    </row>
    <row r="41" spans="1:5" ht="14.25">
      <c r="A41" s="1" t="s">
        <v>62</v>
      </c>
      <c r="B41" s="5" t="s">
        <v>63</v>
      </c>
      <c r="C41" s="6">
        <v>40000</v>
      </c>
      <c r="D41" s="6">
        <v>5000</v>
      </c>
      <c r="E41" s="6">
        <v>5000</v>
      </c>
    </row>
    <row r="42" spans="1:5" ht="14.25">
      <c r="A42" s="1" t="s">
        <v>64</v>
      </c>
      <c r="B42" s="5" t="s">
        <v>65</v>
      </c>
      <c r="C42" s="6">
        <v>3000</v>
      </c>
      <c r="D42" s="6">
        <v>5000</v>
      </c>
      <c r="E42" s="6">
        <v>5000</v>
      </c>
    </row>
    <row r="43" spans="1:5" ht="14.25">
      <c r="A43" s="1" t="s">
        <v>66</v>
      </c>
      <c r="B43" s="5" t="s">
        <v>67</v>
      </c>
      <c r="C43" s="6">
        <v>500</v>
      </c>
      <c r="D43" s="6">
        <v>1000</v>
      </c>
      <c r="E43" s="6">
        <v>1000</v>
      </c>
    </row>
    <row r="44" spans="1:5" ht="14.25">
      <c r="A44" s="1" t="s">
        <v>14</v>
      </c>
      <c r="B44" s="5" t="s">
        <v>68</v>
      </c>
      <c r="C44" s="6">
        <v>0</v>
      </c>
      <c r="D44" s="6">
        <v>0</v>
      </c>
      <c r="E44" s="6">
        <v>0</v>
      </c>
    </row>
    <row r="45" spans="1:5" ht="14.25">
      <c r="A45" s="1" t="s">
        <v>20</v>
      </c>
      <c r="B45" s="5" t="s">
        <v>69</v>
      </c>
      <c r="C45" s="6">
        <v>30000</v>
      </c>
      <c r="D45" s="6">
        <v>5000</v>
      </c>
      <c r="E45" s="6">
        <v>5000</v>
      </c>
    </row>
    <row r="46" spans="1:5" ht="14.25">
      <c r="A46" s="1" t="s">
        <v>71</v>
      </c>
      <c r="B46" s="5" t="s">
        <v>70</v>
      </c>
      <c r="C46" s="6">
        <v>15000</v>
      </c>
      <c r="D46" s="6">
        <v>5000</v>
      </c>
      <c r="E46" s="6">
        <v>20000</v>
      </c>
    </row>
    <row r="47" spans="1:5" ht="28.5">
      <c r="A47" s="2" t="s">
        <v>25</v>
      </c>
      <c r="B47" s="3" t="s">
        <v>72</v>
      </c>
      <c r="C47" s="4">
        <f>C48+C49+C50</f>
        <v>10500</v>
      </c>
      <c r="D47" s="4">
        <f>D48+D49+D50</f>
        <v>11000</v>
      </c>
      <c r="E47" s="4">
        <f>E48+E49+E50</f>
        <v>16000</v>
      </c>
    </row>
    <row r="48" spans="1:5" ht="14.25">
      <c r="A48" s="1" t="s">
        <v>73</v>
      </c>
      <c r="B48" s="5" t="s">
        <v>74</v>
      </c>
      <c r="C48" s="6">
        <v>5000</v>
      </c>
      <c r="D48" s="6">
        <v>5000</v>
      </c>
      <c r="E48" s="6">
        <v>5000</v>
      </c>
    </row>
    <row r="49" spans="1:5" ht="28.5">
      <c r="A49" s="1" t="s">
        <v>75</v>
      </c>
      <c r="B49" s="5" t="s">
        <v>76</v>
      </c>
      <c r="C49" s="6">
        <v>5000</v>
      </c>
      <c r="D49" s="6">
        <v>5000</v>
      </c>
      <c r="E49" s="6">
        <v>10000</v>
      </c>
    </row>
    <row r="50" spans="1:5" ht="14.25">
      <c r="A50" s="1" t="s">
        <v>77</v>
      </c>
      <c r="B50" s="5" t="s">
        <v>78</v>
      </c>
      <c r="C50" s="6">
        <v>500</v>
      </c>
      <c r="D50" s="6">
        <v>1000</v>
      </c>
      <c r="E50" s="6">
        <v>1000</v>
      </c>
    </row>
    <row r="51" spans="1:5" ht="14.25">
      <c r="A51" s="2" t="s">
        <v>27</v>
      </c>
      <c r="B51" s="3" t="s">
        <v>79</v>
      </c>
      <c r="C51" s="4">
        <f>C52+C53</f>
        <v>1000</v>
      </c>
      <c r="D51" s="4">
        <f>D52+D53</f>
        <v>2000</v>
      </c>
      <c r="E51" s="4">
        <f>E52+E53</f>
        <v>2000</v>
      </c>
    </row>
    <row r="52" spans="1:5" ht="28.5">
      <c r="A52" s="1" t="s">
        <v>80</v>
      </c>
      <c r="B52" s="5" t="s">
        <v>81</v>
      </c>
      <c r="C52" s="6">
        <v>500</v>
      </c>
      <c r="D52" s="6">
        <v>1000</v>
      </c>
      <c r="E52" s="6">
        <v>1000</v>
      </c>
    </row>
    <row r="53" spans="1:5" ht="42.75">
      <c r="A53" s="1" t="s">
        <v>82</v>
      </c>
      <c r="B53" s="5" t="s">
        <v>83</v>
      </c>
      <c r="C53" s="6">
        <v>500</v>
      </c>
      <c r="D53" s="6">
        <v>1000</v>
      </c>
      <c r="E53" s="6">
        <v>1000</v>
      </c>
    </row>
    <row r="54" spans="1:5" ht="14.25">
      <c r="A54" s="2" t="s">
        <v>84</v>
      </c>
      <c r="B54" s="3" t="s">
        <v>85</v>
      </c>
      <c r="C54" s="4">
        <f>C55+C56+C57+C58+C59+C60</f>
        <v>23000</v>
      </c>
      <c r="D54" s="4">
        <f>D55+D56+D57+D58+D59+D60</f>
        <v>16000</v>
      </c>
      <c r="E54" s="4">
        <f>E55+E56+E57+E58+E59+E60</f>
        <v>16000</v>
      </c>
    </row>
    <row r="55" spans="1:5" ht="14.25">
      <c r="A55" s="1" t="s">
        <v>86</v>
      </c>
      <c r="B55" s="5" t="s">
        <v>92</v>
      </c>
      <c r="C55" s="6">
        <v>20000</v>
      </c>
      <c r="D55" s="6">
        <v>1000</v>
      </c>
      <c r="E55" s="6">
        <v>1000</v>
      </c>
    </row>
    <row r="56" spans="1:5" ht="14.25">
      <c r="A56" s="1" t="s">
        <v>93</v>
      </c>
      <c r="B56" s="5" t="s">
        <v>94</v>
      </c>
      <c r="C56" s="6">
        <v>500</v>
      </c>
      <c r="D56" s="6">
        <v>500</v>
      </c>
      <c r="E56" s="6">
        <v>500</v>
      </c>
    </row>
    <row r="57" spans="1:5" ht="14.25">
      <c r="A57" s="1" t="s">
        <v>95</v>
      </c>
      <c r="B57" s="5" t="s">
        <v>96</v>
      </c>
      <c r="C57" s="6">
        <v>0</v>
      </c>
      <c r="D57" s="6">
        <v>500</v>
      </c>
      <c r="E57" s="6">
        <v>1000</v>
      </c>
    </row>
    <row r="58" spans="1:5" ht="28.5">
      <c r="A58" s="1" t="s">
        <v>97</v>
      </c>
      <c r="B58" s="5" t="s">
        <v>98</v>
      </c>
      <c r="C58" s="6">
        <v>500</v>
      </c>
      <c r="D58" s="6">
        <v>1000</v>
      </c>
      <c r="E58" s="6">
        <v>500</v>
      </c>
    </row>
    <row r="59" spans="1:5" ht="28.5">
      <c r="A59" s="1" t="s">
        <v>99</v>
      </c>
      <c r="B59" s="5" t="s">
        <v>100</v>
      </c>
      <c r="C59" s="6">
        <v>1000</v>
      </c>
      <c r="D59" s="6">
        <v>8000</v>
      </c>
      <c r="E59" s="6">
        <v>8000</v>
      </c>
    </row>
    <row r="60" spans="1:5" ht="28.5">
      <c r="A60" s="1" t="s">
        <v>101</v>
      </c>
      <c r="B60" s="5" t="s">
        <v>114</v>
      </c>
      <c r="C60" s="6">
        <v>1000</v>
      </c>
      <c r="D60" s="6">
        <v>5000</v>
      </c>
      <c r="E60" s="6">
        <v>5000</v>
      </c>
    </row>
    <row r="61" spans="1:5" ht="14.25">
      <c r="A61" s="2" t="s">
        <v>90</v>
      </c>
      <c r="B61" s="3" t="s">
        <v>102</v>
      </c>
      <c r="C61" s="4">
        <f>C62</f>
        <v>5500</v>
      </c>
      <c r="D61" s="4">
        <f>D62</f>
        <v>5500</v>
      </c>
      <c r="E61" s="4">
        <f>E62</f>
        <v>5500</v>
      </c>
    </row>
    <row r="62" spans="1:5" ht="42.75">
      <c r="A62" s="1" t="s">
        <v>91</v>
      </c>
      <c r="B62" s="5" t="s">
        <v>87</v>
      </c>
      <c r="C62" s="6">
        <f>C63+C64</f>
        <v>5500</v>
      </c>
      <c r="D62" s="6">
        <f>D63+D64</f>
        <v>5500</v>
      </c>
      <c r="E62" s="6">
        <f>E63+E64</f>
        <v>5500</v>
      </c>
    </row>
    <row r="63" spans="1:5" ht="28.5">
      <c r="A63" s="1" t="s">
        <v>103</v>
      </c>
      <c r="B63" s="5" t="s">
        <v>88</v>
      </c>
      <c r="C63" s="6">
        <v>5000</v>
      </c>
      <c r="D63" s="6">
        <v>5000</v>
      </c>
      <c r="E63" s="6">
        <v>5000</v>
      </c>
    </row>
    <row r="64" spans="1:5" ht="28.5">
      <c r="A64" s="1" t="s">
        <v>104</v>
      </c>
      <c r="B64" s="5" t="s">
        <v>89</v>
      </c>
      <c r="C64" s="6">
        <v>500</v>
      </c>
      <c r="D64" s="6">
        <v>500</v>
      </c>
      <c r="E64" s="6">
        <v>500</v>
      </c>
    </row>
    <row r="65" spans="1:5" ht="28.5">
      <c r="A65" s="2" t="s">
        <v>105</v>
      </c>
      <c r="B65" s="3" t="s">
        <v>106</v>
      </c>
      <c r="C65" s="4">
        <f>C66</f>
        <v>7000</v>
      </c>
      <c r="D65" s="4">
        <f>D66</f>
        <v>5000</v>
      </c>
      <c r="E65" s="4">
        <f>E66</f>
        <v>3000</v>
      </c>
    </row>
    <row r="66" spans="1:5" ht="42.75">
      <c r="A66" s="1" t="s">
        <v>108</v>
      </c>
      <c r="B66" s="5" t="s">
        <v>107</v>
      </c>
      <c r="C66" s="6">
        <v>7000</v>
      </c>
      <c r="D66" s="6">
        <v>5000</v>
      </c>
      <c r="E66" s="6">
        <v>3000</v>
      </c>
    </row>
    <row r="67" spans="1:5" ht="86.25">
      <c r="A67" s="2" t="s">
        <v>109</v>
      </c>
      <c r="B67" s="3" t="s">
        <v>125</v>
      </c>
      <c r="C67" s="4">
        <v>19650</v>
      </c>
      <c r="D67" s="4">
        <v>21000</v>
      </c>
      <c r="E67" s="4">
        <v>22500</v>
      </c>
    </row>
    <row r="68" spans="1:5" ht="42.75">
      <c r="A68" s="2" t="s">
        <v>110</v>
      </c>
      <c r="B68" s="3" t="s">
        <v>111</v>
      </c>
      <c r="C68" s="4">
        <v>0</v>
      </c>
      <c r="D68" s="4">
        <v>0</v>
      </c>
      <c r="E68" s="4">
        <v>0</v>
      </c>
    </row>
    <row r="69" spans="1:5" ht="14.25">
      <c r="A69" s="14" t="s">
        <v>112</v>
      </c>
      <c r="B69" s="14"/>
      <c r="C69" s="10">
        <f>C68+C67+C65+C61+C54+C51+C47+C35+C25+C21</f>
        <v>1003807.5</v>
      </c>
      <c r="D69" s="10">
        <f>D68+D67+D65+D61+D54+D51+D47+D35+D25+D21</f>
        <v>877000</v>
      </c>
      <c r="E69" s="10">
        <f>E68+E67+E65+E61+E54+E51+E47+E35+E25+E21</f>
        <v>897500</v>
      </c>
    </row>
    <row r="70" spans="1:5" ht="27" customHeight="1">
      <c r="A70" s="16" t="s">
        <v>115</v>
      </c>
      <c r="B70" s="17"/>
      <c r="C70" s="6">
        <f>C19-C69</f>
        <v>0</v>
      </c>
      <c r="D70" s="6">
        <f>D19-D69</f>
        <v>0</v>
      </c>
      <c r="E70" s="6">
        <f>E19-E69</f>
        <v>0</v>
      </c>
    </row>
    <row r="72" ht="14.25">
      <c r="B72" t="s">
        <v>118</v>
      </c>
    </row>
    <row r="73" ht="14.25">
      <c r="B73" t="s">
        <v>119</v>
      </c>
    </row>
    <row r="75" ht="14.25">
      <c r="B75" t="s">
        <v>120</v>
      </c>
    </row>
    <row r="76" ht="14.25">
      <c r="B76" t="s">
        <v>121</v>
      </c>
    </row>
  </sheetData>
  <sheetProtection/>
  <mergeCells count="6">
    <mergeCell ref="A2:E2"/>
    <mergeCell ref="A1:E1"/>
    <mergeCell ref="A19:B19"/>
    <mergeCell ref="A20:E20"/>
    <mergeCell ref="A69:B69"/>
    <mergeCell ref="A70:B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</cp:lastModifiedBy>
  <cp:lastPrinted>2016-11-28T11:49:20Z</cp:lastPrinted>
  <dcterms:created xsi:type="dcterms:W3CDTF">2016-09-29T08:22:08Z</dcterms:created>
  <dcterms:modified xsi:type="dcterms:W3CDTF">2017-02-01T08:56:12Z</dcterms:modified>
  <cp:category/>
  <cp:version/>
  <cp:contentType/>
  <cp:contentStatus/>
</cp:coreProperties>
</file>